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3. 유가희 회사\01. 자격검정센터\2024_자검\01. 출제\01. 출제\06. ITQ_4월_정기\10. 기출공지\104_엑셀\"/>
    </mc:Choice>
  </mc:AlternateContent>
  <bookViews>
    <workbookView xWindow="-105" yWindow="-105" windowWidth="23250" windowHeight="12450"/>
  </bookViews>
  <sheets>
    <sheet name="제1작업" sheetId="1" r:id="rId1"/>
    <sheet name="제2작업" sheetId="2" r:id="rId2"/>
    <sheet name="제3작업" sheetId="3" r:id="rId3"/>
    <sheet name="제4작업" sheetId="11" r:id="rId4"/>
  </sheets>
  <definedNames>
    <definedName name="_xlnm._FilterDatabase" localSheetId="1" hidden="1">제2작업!$B$2:$H$10</definedName>
    <definedName name="_xlnm.Criteria" localSheetId="1">제2작업!$B$14:$C$16</definedName>
    <definedName name="_xlnm.Extract" localSheetId="1">제2작업!$B$18:$E$18</definedName>
    <definedName name="판매수량">제1작업!$G$5:$G$12</definedName>
  </definedNames>
  <calcPr calcId="191029"/>
  <pivotCaches>
    <pivotCache cacheId="2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E13" i="1"/>
  <c r="J13" i="1" l="1"/>
  <c r="J5" i="1"/>
  <c r="J6" i="1"/>
  <c r="J7" i="1"/>
  <c r="J8" i="1"/>
  <c r="J9" i="1"/>
  <c r="J10" i="1"/>
  <c r="J11" i="1"/>
  <c r="J12" i="1"/>
  <c r="E14" i="1"/>
  <c r="J14" i="1"/>
</calcChain>
</file>

<file path=xl/sharedStrings.xml><?xml version="1.0" encoding="utf-8"?>
<sst xmlns="http://schemas.openxmlformats.org/spreadsheetml/2006/main" count="107" uniqueCount="41">
  <si>
    <t>총합계</t>
  </si>
  <si>
    <t>**</t>
  </si>
  <si>
    <t>제품명</t>
  </si>
  <si>
    <t>판매금액</t>
  </si>
  <si>
    <t>제조사</t>
  </si>
  <si>
    <t>평가</t>
  </si>
  <si>
    <t>레온</t>
  </si>
  <si>
    <t>이지전자</t>
  </si>
  <si>
    <t>지니</t>
  </si>
  <si>
    <t>티파니</t>
  </si>
  <si>
    <t>밴티지</t>
  </si>
  <si>
    <t>다큐프린터</t>
  </si>
  <si>
    <t>판매순위</t>
    <phoneticPr fontId="2" type="noConversion"/>
  </si>
  <si>
    <t>판매수량
(단위:대)</t>
    <phoneticPr fontId="2" type="noConversion"/>
  </si>
  <si>
    <t>K2949</t>
  </si>
  <si>
    <t>K2949</t>
    <phoneticPr fontId="2" type="noConversion"/>
  </si>
  <si>
    <t>P3861</t>
    <phoneticPr fontId="2" type="noConversion"/>
  </si>
  <si>
    <t>L3997</t>
    <phoneticPr fontId="2" type="noConversion"/>
  </si>
  <si>
    <t>K2789</t>
    <phoneticPr fontId="2" type="noConversion"/>
  </si>
  <si>
    <t>K6955</t>
    <phoneticPr fontId="2" type="noConversion"/>
  </si>
  <si>
    <t>P3811</t>
    <phoneticPr fontId="2" type="noConversion"/>
  </si>
  <si>
    <t>L3711</t>
    <phoneticPr fontId="2" type="noConversion"/>
  </si>
  <si>
    <t>L4928</t>
    <phoneticPr fontId="2" type="noConversion"/>
  </si>
  <si>
    <t>퍼플</t>
    <phoneticPr fontId="2" type="noConversion"/>
  </si>
  <si>
    <t>루이</t>
    <phoneticPr fontId="2" type="noConversion"/>
  </si>
  <si>
    <t>레옹</t>
    <phoneticPr fontId="2" type="noConversion"/>
  </si>
  <si>
    <t>로사프린터</t>
    <phoneticPr fontId="2" type="noConversion"/>
  </si>
  <si>
    <t>새롬레이저</t>
    <phoneticPr fontId="2" type="noConversion"/>
  </si>
  <si>
    <t>인쇄속도(ppm)</t>
    <phoneticPr fontId="2" type="noConversion"/>
  </si>
  <si>
    <t>재고수량
(단위:대)</t>
    <phoneticPr fontId="2" type="noConversion"/>
  </si>
  <si>
    <t>제품코드</t>
    <phoneticPr fontId="2" type="noConversion"/>
  </si>
  <si>
    <t>L*</t>
    <phoneticPr fontId="2" type="noConversion"/>
  </si>
  <si>
    <t>&lt;=100</t>
    <phoneticPr fontId="2" type="noConversion"/>
  </si>
  <si>
    <t>개수 : 제품명</t>
  </si>
  <si>
    <t>평균 : 판매수량(단위:대)</t>
  </si>
  <si>
    <t>1-200000</t>
  </si>
  <si>
    <t>200001-400000</t>
  </si>
  <si>
    <t>400001-600000</t>
  </si>
  <si>
    <t>레온 제조사 최고 판매금액</t>
    <phoneticPr fontId="2" type="noConversion"/>
  </si>
  <si>
    <t>티파니 제조사 재고수량(단위:대) 합계</t>
    <phoneticPr fontId="2" type="noConversion"/>
  </si>
  <si>
    <t>티파니 제조사 비율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</si>
</sst>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#,##0_ "/>
    <numFmt numFmtId="177" formatCode="#,##0&quot;원&quot;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b/>
      <sz val="11"/>
      <color theme="0"/>
      <name val="굴림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8"/>
        <bgColor theme="8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5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" xfId="1" applyNumberFormat="1" applyFont="1" applyBorder="1" applyAlignment="1">
      <alignment horizontal="center" vertical="center"/>
    </xf>
    <xf numFmtId="0" fontId="3" fillId="0" borderId="1" xfId="1" applyNumberFormat="1" applyFont="1" applyBorder="1" applyAlignment="1">
      <alignment horizontal="center" vertical="center"/>
    </xf>
    <xf numFmtId="0" fontId="3" fillId="0" borderId="7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/>
    </xf>
    <xf numFmtId="41" fontId="3" fillId="0" borderId="3" xfId="1" applyFont="1" applyBorder="1" applyAlignment="1">
      <alignment horizontal="right" vertical="center"/>
    </xf>
    <xf numFmtId="41" fontId="3" fillId="0" borderId="1" xfId="1" applyFont="1" applyBorder="1" applyAlignment="1">
      <alignment horizontal="right" vertical="center"/>
    </xf>
    <xf numFmtId="41" fontId="3" fillId="0" borderId="7" xfId="1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1" fontId="0" fillId="0" borderId="0" xfId="0" applyNumberFormat="1" applyAlignment="1">
      <alignment horizontal="center" vertical="center"/>
    </xf>
    <xf numFmtId="176" fontId="3" fillId="0" borderId="3" xfId="1" applyNumberFormat="1" applyFont="1" applyBorder="1" applyAlignment="1">
      <alignment horizontal="center" vertical="center"/>
    </xf>
    <xf numFmtId="176" fontId="3" fillId="0" borderId="1" xfId="1" applyNumberFormat="1" applyFont="1" applyBorder="1" applyAlignment="1">
      <alignment horizontal="center" vertical="center"/>
    </xf>
    <xf numFmtId="176" fontId="3" fillId="0" borderId="7" xfId="1" applyNumberFormat="1" applyFont="1" applyBorder="1" applyAlignment="1">
      <alignment horizontal="center" vertical="center"/>
    </xf>
    <xf numFmtId="41" fontId="3" fillId="0" borderId="4" xfId="1" applyFont="1" applyBorder="1" applyAlignment="1">
      <alignment horizontal="center" vertical="center"/>
    </xf>
    <xf numFmtId="41" fontId="3" fillId="0" borderId="6" xfId="1" applyFont="1" applyBorder="1" applyAlignment="1">
      <alignment horizontal="center" vertical="center"/>
    </xf>
    <xf numFmtId="41" fontId="3" fillId="0" borderId="8" xfId="1" applyFont="1" applyBorder="1" applyAlignment="1">
      <alignment horizontal="center" vertical="center"/>
    </xf>
    <xf numFmtId="9" fontId="3" fillId="0" borderId="4" xfId="2" applyFont="1" applyBorder="1" applyAlignment="1">
      <alignment horizontal="right" vertical="center"/>
    </xf>
    <xf numFmtId="177" fontId="3" fillId="0" borderId="3" xfId="1" applyNumberFormat="1" applyFont="1" applyBorder="1" applyAlignment="1">
      <alignment horizontal="right" vertical="center"/>
    </xf>
    <xf numFmtId="177" fontId="3" fillId="0" borderId="1" xfId="1" applyNumberFormat="1" applyFont="1" applyBorder="1" applyAlignment="1">
      <alignment horizontal="right" vertical="center"/>
    </xf>
    <xf numFmtId="177" fontId="3" fillId="0" borderId="7" xfId="1" applyNumberFormat="1" applyFont="1" applyBorder="1" applyAlignment="1">
      <alignment horizontal="right" vertical="center"/>
    </xf>
    <xf numFmtId="177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pivotButton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41" fontId="3" fillId="0" borderId="11" xfId="1" applyFont="1" applyBorder="1" applyAlignment="1">
      <alignment horizontal="right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1" fontId="3" fillId="0" borderId="13" xfId="1" applyFont="1" applyBorder="1" applyAlignment="1">
      <alignment horizontal="right" vertical="center"/>
    </xf>
    <xf numFmtId="41" fontId="3" fillId="0" borderId="14" xfId="1" applyFont="1" applyBorder="1" applyAlignment="1">
      <alignment horizontal="right" vertical="center"/>
    </xf>
    <xf numFmtId="0" fontId="3" fillId="0" borderId="26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3">
    <cellStyle name="백분율" xfId="2" builtinId="5"/>
    <cellStyle name="쉼표 [0]" xfId="1" builtinId="6"/>
    <cellStyle name="표준" xfId="0" builtinId="0"/>
  </cellStyles>
  <dxfs count="9">
    <dxf>
      <numFmt numFmtId="33" formatCode="_-* #,##0_-;\-* #,##0_-;_-* &quot;-&quot;_-;_-@_-"/>
    </dxf>
    <dxf>
      <alignment horizontal="center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altLang="en-US" sz="2000" b="1"/>
              <a:t>레온 및 이지전자 제품 판매 현황</a:t>
            </a:r>
            <a:endParaRPr lang="ko-KR" sz="2000" b="1"/>
          </a:p>
        </c:rich>
      </c:tx>
      <c:layout/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판매수량(단위:대)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4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D74-4E1F-8C65-E017D65381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(제1작업!$C$5:$C$7,제1작업!$C$9:$C$10,제1작업!$C$12)</c:f>
              <c:strCache>
                <c:ptCount val="6"/>
                <c:pt idx="0">
                  <c:v>루이</c:v>
                </c:pt>
                <c:pt idx="1">
                  <c:v>레옹</c:v>
                </c:pt>
                <c:pt idx="2">
                  <c:v>지니</c:v>
                </c:pt>
                <c:pt idx="3">
                  <c:v>밴티지</c:v>
                </c:pt>
                <c:pt idx="4">
                  <c:v>다큐프린터</c:v>
                </c:pt>
                <c:pt idx="5">
                  <c:v>새롬레이저</c:v>
                </c:pt>
              </c:strCache>
            </c:strRef>
          </c:cat>
          <c:val>
            <c:numRef>
              <c:f>(제1작업!$G$5:$G$7,제1작업!$G$9:$G$10,제1작업!$G$12)</c:f>
              <c:numCache>
                <c:formatCode>_(* #,##0_);_(* \(#,##0\);_(* "-"_);_(@_)</c:formatCode>
                <c:ptCount val="6"/>
                <c:pt idx="0">
                  <c:v>157</c:v>
                </c:pt>
                <c:pt idx="1">
                  <c:v>184</c:v>
                </c:pt>
                <c:pt idx="2">
                  <c:v>154</c:v>
                </c:pt>
                <c:pt idx="3">
                  <c:v>98</c:v>
                </c:pt>
                <c:pt idx="4">
                  <c:v>217</c:v>
                </c:pt>
                <c:pt idx="5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74-4E1F-8C65-E017D65381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860725728"/>
        <c:axId val="1860726144"/>
      </c:barChart>
      <c:lineChart>
        <c:grouping val="standard"/>
        <c:varyColors val="0"/>
        <c:ser>
          <c:idx val="0"/>
          <c:order val="0"/>
          <c:tx>
            <c:strRef>
              <c:f>제1작업!$E$4</c:f>
              <c:strCache>
                <c:ptCount val="1"/>
                <c:pt idx="0">
                  <c:v>판매금액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(제1작업!$C$5:$C$7,제1작업!$C$9:$C$10,제1작업!$C$12)</c:f>
              <c:strCache>
                <c:ptCount val="6"/>
                <c:pt idx="0">
                  <c:v>루이</c:v>
                </c:pt>
                <c:pt idx="1">
                  <c:v>레옹</c:v>
                </c:pt>
                <c:pt idx="2">
                  <c:v>지니</c:v>
                </c:pt>
                <c:pt idx="3">
                  <c:v>밴티지</c:v>
                </c:pt>
                <c:pt idx="4">
                  <c:v>다큐프린터</c:v>
                </c:pt>
                <c:pt idx="5">
                  <c:v>새롬레이저</c:v>
                </c:pt>
              </c:strCache>
            </c:strRef>
          </c:cat>
          <c:val>
            <c:numRef>
              <c:f>(제1작업!$E$5:$E$7,제1작업!$E$9:$E$10,제1작업!$E$12)</c:f>
              <c:numCache>
                <c:formatCode>#,##0"원"</c:formatCode>
                <c:ptCount val="6"/>
                <c:pt idx="0">
                  <c:v>149000</c:v>
                </c:pt>
                <c:pt idx="1">
                  <c:v>150000</c:v>
                </c:pt>
                <c:pt idx="2">
                  <c:v>344000</c:v>
                </c:pt>
                <c:pt idx="3">
                  <c:v>175000</c:v>
                </c:pt>
                <c:pt idx="4">
                  <c:v>245000</c:v>
                </c:pt>
                <c:pt idx="5">
                  <c:v>389000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D74-4E1F-8C65-E017D65381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0789600"/>
        <c:axId val="1581880880"/>
      </c:lineChart>
      <c:catAx>
        <c:axId val="1860725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860726144"/>
        <c:crosses val="autoZero"/>
        <c:auto val="1"/>
        <c:lblAlgn val="ctr"/>
        <c:lblOffset val="100"/>
        <c:noMultiLvlLbl val="0"/>
      </c:catAx>
      <c:valAx>
        <c:axId val="1860726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860725728"/>
        <c:crosses val="autoZero"/>
        <c:crossBetween val="between"/>
      </c:valAx>
      <c:valAx>
        <c:axId val="1581880880"/>
        <c:scaling>
          <c:orientation val="minMax"/>
        </c:scaling>
        <c:delete val="0"/>
        <c:axPos val="r"/>
        <c:numFmt formatCode="#,##0&quot;원&quot;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660789600"/>
        <c:crosses val="max"/>
        <c:crossBetween val="between"/>
        <c:majorUnit val="100000"/>
      </c:valAx>
      <c:catAx>
        <c:axId val="16607896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581880880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120968</xdr:rowOff>
    </xdr:from>
    <xdr:to>
      <xdr:col>6</xdr:col>
      <xdr:colOff>493395</xdr:colOff>
      <xdr:row>2</xdr:row>
      <xdr:rowOff>168593</xdr:rowOff>
    </xdr:to>
    <xdr:sp macro="" textlink="">
      <xdr:nvSpPr>
        <xdr:cNvPr id="7" name="사각형: 잘린 위쪽 모서리 1">
          <a:extLst>
            <a:ext uri="{FF2B5EF4-FFF2-40B4-BE49-F238E27FC236}">
              <a16:creationId xmlns:a16="http://schemas.microsoft.com/office/drawing/2014/main" id="{EB1CCB29-21C9-48E4-B1A4-C54E2F75D0BA}"/>
            </a:ext>
          </a:extLst>
        </xdr:cNvPr>
        <xdr:cNvSpPr/>
      </xdr:nvSpPr>
      <xdr:spPr>
        <a:xfrm>
          <a:off x="121920" y="120968"/>
          <a:ext cx="5004435" cy="611505"/>
        </a:xfrm>
        <a:prstGeom prst="hexagon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인기 복합기 판매 현황</a:t>
          </a:r>
        </a:p>
      </xdr:txBody>
    </xdr:sp>
    <xdr:clientData/>
  </xdr:twoCellAnchor>
  <xdr:twoCellAnchor>
    <xdr:from>
      <xdr:col>6</xdr:col>
      <xdr:colOff>914399</xdr:colOff>
      <xdr:row>0</xdr:row>
      <xdr:rowOff>106680</xdr:rowOff>
    </xdr:from>
    <xdr:to>
      <xdr:col>10</xdr:col>
      <xdr:colOff>0</xdr:colOff>
      <xdr:row>2</xdr:row>
      <xdr:rowOff>182880</xdr:rowOff>
    </xdr:to>
    <xdr:pic>
      <xdr:nvPicPr>
        <xdr:cNvPr id="8" name="그림 7">
          <a:extLst>
            <a:ext uri="{FF2B5EF4-FFF2-40B4-BE49-F238E27FC236}">
              <a16:creationId xmlns:a16="http://schemas.microsoft.com/office/drawing/2014/main" id="{C9D95B57-C1DE-43A7-9FC7-28046B460A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7359" y="106680"/>
          <a:ext cx="2788921" cy="6400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48375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C2DE336D-2C00-413D-9BAD-050B81F37A2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0.4607</cdr:x>
      <cdr:y>0.15267</cdr:y>
    </cdr:from>
    <cdr:to>
      <cdr:x>0.59513</cdr:x>
      <cdr:y>0.22391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9F55CA43-8FDB-4A6E-930D-A0D5457A5320}"/>
            </a:ext>
          </a:extLst>
        </cdr:cNvPr>
        <cdr:cNvSpPr/>
      </cdr:nvSpPr>
      <cdr:spPr>
        <a:xfrm xmlns:a="http://schemas.openxmlformats.org/drawingml/2006/main">
          <a:off x="4281214" y="926662"/>
          <a:ext cx="1249253" cy="432424"/>
        </a:xfrm>
        <a:prstGeom xmlns:a="http://schemas.openxmlformats.org/drawingml/2006/main" prst="wedgeRoundRectCallout">
          <a:avLst>
            <a:gd name="adj1" fmla="val 85863"/>
            <a:gd name="adj2" fmla="val -18230"/>
            <a:gd name="adj3" fmla="val 16667"/>
          </a:avLst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최고 판매수량</a:t>
          </a:r>
          <a:endParaRPr lang="ko-KR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er" refreshedDate="45359.284306134257" createdVersion="7" refreshedVersion="7" minRefreshableVersion="3" recordCount="8">
  <cacheSource type="worksheet">
    <worksheetSource ref="B4:H12" sheet="제1작업"/>
  </cacheSource>
  <cacheFields count="7">
    <cacheField name="제품코드" numFmtId="0">
      <sharedItems/>
    </cacheField>
    <cacheField name="제품명" numFmtId="0">
      <sharedItems/>
    </cacheField>
    <cacheField name="제조사" numFmtId="176">
      <sharedItems count="3">
        <s v="레온"/>
        <s v="이지전자"/>
        <s v="티파니"/>
      </sharedItems>
    </cacheField>
    <cacheField name="판매금액" numFmtId="177">
      <sharedItems containsSemiMixedTypes="0" containsString="0" containsNumber="1" containsInteger="1" minValue="149000" maxValue="421000" count="8">
        <n v="149000"/>
        <n v="150000"/>
        <n v="344000"/>
        <n v="421000"/>
        <n v="175000"/>
        <n v="245000"/>
        <n v="182000"/>
        <n v="389000"/>
      </sharedItems>
      <fieldGroup base="3">
        <rangePr autoStart="0" startNum="1" endNum="421000" groupInterval="200000"/>
        <groupItems count="5">
          <s v="&lt;1"/>
          <s v="1-200000"/>
          <s v="200001-400000"/>
          <s v="400001-600000"/>
          <s v="&gt;600001"/>
        </groupItems>
      </fieldGroup>
    </cacheField>
    <cacheField name="인쇄속도(ppm)" numFmtId="41">
      <sharedItems containsSemiMixedTypes="0" containsString="0" containsNumber="1" containsInteger="1" minValue="6" maxValue="19"/>
    </cacheField>
    <cacheField name="판매수량_x000a_(단위:대)" numFmtId="41">
      <sharedItems containsSemiMixedTypes="0" containsString="0" containsNumber="1" containsInteger="1" minValue="94" maxValue="256"/>
    </cacheField>
    <cacheField name="재고수량_x000a_(단위:대)" numFmtId="41">
      <sharedItems containsSemiMixedTypes="0" containsString="0" containsNumber="1" containsInteger="1" minValue="36" maxValue="12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s v="K2949"/>
    <s v="루이"/>
    <x v="0"/>
    <x v="0"/>
    <n v="14"/>
    <n v="157"/>
    <n v="64"/>
  </r>
  <r>
    <s v="P3861"/>
    <s v="레옹"/>
    <x v="1"/>
    <x v="1"/>
    <n v="16"/>
    <n v="184"/>
    <n v="48"/>
  </r>
  <r>
    <s v="L3997"/>
    <s v="지니"/>
    <x v="0"/>
    <x v="2"/>
    <n v="15"/>
    <n v="154"/>
    <n v="101"/>
  </r>
  <r>
    <s v="K2789"/>
    <s v="퍼플"/>
    <x v="2"/>
    <x v="3"/>
    <n v="19"/>
    <n v="201"/>
    <n v="65"/>
  </r>
  <r>
    <s v="K6955"/>
    <s v="밴티지"/>
    <x v="1"/>
    <x v="4"/>
    <n v="6"/>
    <n v="98"/>
    <n v="128"/>
  </r>
  <r>
    <s v="P3811"/>
    <s v="다큐프린터"/>
    <x v="0"/>
    <x v="5"/>
    <n v="17"/>
    <n v="217"/>
    <n v="87"/>
  </r>
  <r>
    <s v="L3711"/>
    <s v="로사프린터"/>
    <x v="2"/>
    <x v="6"/>
    <n v="12"/>
    <n v="256"/>
    <n v="36"/>
  </r>
  <r>
    <s v="L4928"/>
    <s v="새롬레이저"/>
    <x v="1"/>
    <x v="7"/>
    <n v="18"/>
    <n v="94"/>
    <n v="11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피벗 테이블2" cacheId="2" applyNumberFormats="0" applyBorderFormats="0" applyFontFormats="0" applyPatternFormats="0" applyAlignmentFormats="0" applyWidthHeightFormats="1" dataCaption="값" missingCaption="**" updatedVersion="7" minRefreshableVersion="3" useAutoFormatting="1" colGrandTotals="0" itemPrintTitles="1" mergeItem="1" createdVersion="7" indent="0" outline="1" outlineData="1" multipleFieldFilters="0" rowHeaderCaption="판매금액" colHeaderCaption="제조사">
  <location ref="B2:H8" firstHeaderRow="1" firstDataRow="3" firstDataCol="1"/>
  <pivotFields count="7">
    <pivotField showAll="0"/>
    <pivotField dataField="1" showAll="0"/>
    <pivotField axis="axisCol" showAll="0" sortType="descending">
      <items count="4">
        <item x="2"/>
        <item x="1"/>
        <item x="0"/>
        <item t="default"/>
      </items>
    </pivotField>
    <pivotField axis="axisRow" numFmtId="177" showAll="0">
      <items count="6">
        <item x="0"/>
        <item x="1"/>
        <item x="2"/>
        <item x="3"/>
        <item x="4"/>
        <item t="default"/>
      </items>
    </pivotField>
    <pivotField numFmtId="41" showAll="0"/>
    <pivotField dataField="1" numFmtId="41" showAll="0"/>
    <pivotField numFmtId="41" showAll="0"/>
  </pivotFields>
  <rowFields count="1">
    <field x="3"/>
  </rowFields>
  <rowItems count="4">
    <i>
      <x v="1"/>
    </i>
    <i>
      <x v="2"/>
    </i>
    <i>
      <x v="3"/>
    </i>
    <i t="grand">
      <x/>
    </i>
  </rowItems>
  <colFields count="2">
    <field x="2"/>
    <field x="-2"/>
  </colFields>
  <colItems count="6">
    <i>
      <x/>
      <x/>
    </i>
    <i r="1" i="1">
      <x v="1"/>
    </i>
    <i>
      <x v="1"/>
      <x/>
    </i>
    <i r="1" i="1">
      <x v="1"/>
    </i>
    <i>
      <x v="2"/>
      <x/>
    </i>
    <i r="1" i="1">
      <x v="1"/>
    </i>
  </colItems>
  <dataFields count="2">
    <dataField name="개수 : 제품명" fld="1" subtotal="count" baseField="0" baseItem="0"/>
    <dataField name="평균 : 판매수량(단위:대)" fld="5" subtotal="average" baseField="3" baseItem="0"/>
  </dataFields>
  <formats count="2">
    <format dxfId="1">
      <pivotArea outline="0" collapsedLevelsAreSubtotals="1" fieldPosition="0"/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표1" displayName="표1" ref="B18:E22" totalsRowShown="0" tableBorderDxfId="6">
  <autoFilter ref="B18:E22"/>
  <tableColumns count="4">
    <tableColumn id="1" name="제품코드" dataDxfId="5"/>
    <tableColumn id="2" name="제품명" dataDxfId="4"/>
    <tableColumn id="3" name="판매수량_x000a_(단위:대)" dataDxfId="3" dataCellStyle="쉼표 [0]"/>
    <tableColumn id="4" name="재고수량_x000a_(단위:대)" dataDxfId="2" dataCellStyle="쉼표 [0]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0"/>
  <sheetViews>
    <sheetView showGridLines="0" tabSelected="1" zoomScaleNormal="100" workbookViewId="0">
      <selection activeCell="D20" sqref="D20"/>
    </sheetView>
  </sheetViews>
  <sheetFormatPr defaultColWidth="9" defaultRowHeight="13.5" x14ac:dyDescent="0.3"/>
  <cols>
    <col min="1" max="1" width="1.625" style="1" customWidth="1"/>
    <col min="2" max="2" width="9.625" style="1" customWidth="1"/>
    <col min="3" max="3" width="13.75" style="1" customWidth="1"/>
    <col min="4" max="4" width="11.875" style="1" customWidth="1"/>
    <col min="5" max="5" width="12" style="1" customWidth="1"/>
    <col min="6" max="6" width="14.25" style="1" customWidth="1"/>
    <col min="7" max="7" width="12" style="1" customWidth="1"/>
    <col min="8" max="10" width="12.25" style="1" customWidth="1"/>
    <col min="11" max="16384" width="9" style="1"/>
  </cols>
  <sheetData>
    <row r="1" spans="2:10" ht="22.5" customHeight="1" x14ac:dyDescent="0.3"/>
    <row r="2" spans="2:10" ht="22.5" customHeight="1" x14ac:dyDescent="0.3"/>
    <row r="3" spans="2:10" ht="22.5" customHeight="1" thickBot="1" x14ac:dyDescent="0.35"/>
    <row r="4" spans="2:10" ht="27.75" thickBot="1" x14ac:dyDescent="0.35">
      <c r="B4" s="13" t="s">
        <v>30</v>
      </c>
      <c r="C4" s="14" t="s">
        <v>2</v>
      </c>
      <c r="D4" s="15" t="s">
        <v>4</v>
      </c>
      <c r="E4" s="14" t="s">
        <v>3</v>
      </c>
      <c r="F4" s="15" t="s">
        <v>28</v>
      </c>
      <c r="G4" s="15" t="s">
        <v>13</v>
      </c>
      <c r="H4" s="15" t="s">
        <v>29</v>
      </c>
      <c r="I4" s="14" t="s">
        <v>12</v>
      </c>
      <c r="J4" s="16" t="s">
        <v>5</v>
      </c>
    </row>
    <row r="5" spans="2:10" ht="19.5" customHeight="1" x14ac:dyDescent="0.3">
      <c r="B5" s="6" t="s">
        <v>15</v>
      </c>
      <c r="C5" s="7" t="s">
        <v>24</v>
      </c>
      <c r="D5" s="25" t="s">
        <v>6</v>
      </c>
      <c r="E5" s="32">
        <v>149000</v>
      </c>
      <c r="F5" s="17">
        <v>14</v>
      </c>
      <c r="G5" s="17">
        <v>157</v>
      </c>
      <c r="H5" s="17">
        <v>64</v>
      </c>
      <c r="I5" s="9" t="str">
        <f t="shared" ref="I5:I12" si="0">_xlfn.RANK.EQ(G5,판매수량)&amp;"위"</f>
        <v>5위</v>
      </c>
      <c r="J5" s="28" t="str">
        <f t="shared" ref="J5:J12" si="1">IF(F5&gt;=LARGE($F$5:$F$12,3),"우수","")</f>
        <v/>
      </c>
    </row>
    <row r="6" spans="2:10" ht="19.5" customHeight="1" x14ac:dyDescent="0.3">
      <c r="B6" s="2" t="s">
        <v>16</v>
      </c>
      <c r="C6" s="12" t="s">
        <v>25</v>
      </c>
      <c r="D6" s="26" t="s">
        <v>7</v>
      </c>
      <c r="E6" s="33">
        <v>150000</v>
      </c>
      <c r="F6" s="18">
        <v>16</v>
      </c>
      <c r="G6" s="18">
        <v>184</v>
      </c>
      <c r="H6" s="18">
        <v>48</v>
      </c>
      <c r="I6" s="10" t="str">
        <f t="shared" si="0"/>
        <v>4위</v>
      </c>
      <c r="J6" s="29" t="str">
        <f t="shared" si="1"/>
        <v/>
      </c>
    </row>
    <row r="7" spans="2:10" ht="19.5" customHeight="1" x14ac:dyDescent="0.3">
      <c r="B7" s="2" t="s">
        <v>17</v>
      </c>
      <c r="C7" s="12" t="s">
        <v>8</v>
      </c>
      <c r="D7" s="26" t="s">
        <v>6</v>
      </c>
      <c r="E7" s="33">
        <v>344000</v>
      </c>
      <c r="F7" s="18">
        <v>15</v>
      </c>
      <c r="G7" s="18">
        <v>154</v>
      </c>
      <c r="H7" s="18">
        <v>101</v>
      </c>
      <c r="I7" s="10" t="str">
        <f t="shared" si="0"/>
        <v>6위</v>
      </c>
      <c r="J7" s="29" t="str">
        <f t="shared" si="1"/>
        <v/>
      </c>
    </row>
    <row r="8" spans="2:10" ht="19.5" customHeight="1" x14ac:dyDescent="0.3">
      <c r="B8" s="2" t="s">
        <v>18</v>
      </c>
      <c r="C8" s="12" t="s">
        <v>23</v>
      </c>
      <c r="D8" s="26" t="s">
        <v>9</v>
      </c>
      <c r="E8" s="33">
        <v>421000</v>
      </c>
      <c r="F8" s="18">
        <v>19</v>
      </c>
      <c r="G8" s="18">
        <v>201</v>
      </c>
      <c r="H8" s="18">
        <v>65</v>
      </c>
      <c r="I8" s="10" t="str">
        <f t="shared" si="0"/>
        <v>3위</v>
      </c>
      <c r="J8" s="29" t="str">
        <f t="shared" si="1"/>
        <v>우수</v>
      </c>
    </row>
    <row r="9" spans="2:10" ht="19.5" customHeight="1" x14ac:dyDescent="0.3">
      <c r="B9" s="2" t="s">
        <v>19</v>
      </c>
      <c r="C9" s="12" t="s">
        <v>10</v>
      </c>
      <c r="D9" s="26" t="s">
        <v>7</v>
      </c>
      <c r="E9" s="33">
        <v>175000</v>
      </c>
      <c r="F9" s="18">
        <v>6</v>
      </c>
      <c r="G9" s="18">
        <v>98</v>
      </c>
      <c r="H9" s="18">
        <v>128</v>
      </c>
      <c r="I9" s="10" t="str">
        <f t="shared" si="0"/>
        <v>7위</v>
      </c>
      <c r="J9" s="29" t="str">
        <f t="shared" si="1"/>
        <v/>
      </c>
    </row>
    <row r="10" spans="2:10" ht="19.5" customHeight="1" x14ac:dyDescent="0.3">
      <c r="B10" s="2" t="s">
        <v>20</v>
      </c>
      <c r="C10" s="12" t="s">
        <v>11</v>
      </c>
      <c r="D10" s="26" t="s">
        <v>6</v>
      </c>
      <c r="E10" s="33">
        <v>245000</v>
      </c>
      <c r="F10" s="18">
        <v>17</v>
      </c>
      <c r="G10" s="18">
        <v>217</v>
      </c>
      <c r="H10" s="18">
        <v>87</v>
      </c>
      <c r="I10" s="10" t="str">
        <f t="shared" si="0"/>
        <v>2위</v>
      </c>
      <c r="J10" s="29" t="str">
        <f t="shared" si="1"/>
        <v>우수</v>
      </c>
    </row>
    <row r="11" spans="2:10" ht="19.5" customHeight="1" x14ac:dyDescent="0.3">
      <c r="B11" s="2" t="s">
        <v>21</v>
      </c>
      <c r="C11" s="12" t="s">
        <v>26</v>
      </c>
      <c r="D11" s="26" t="s">
        <v>9</v>
      </c>
      <c r="E11" s="33">
        <v>182000</v>
      </c>
      <c r="F11" s="18">
        <v>12</v>
      </c>
      <c r="G11" s="18">
        <v>256</v>
      </c>
      <c r="H11" s="18">
        <v>36</v>
      </c>
      <c r="I11" s="10" t="str">
        <f t="shared" si="0"/>
        <v>1위</v>
      </c>
      <c r="J11" s="29" t="str">
        <f t="shared" si="1"/>
        <v/>
      </c>
    </row>
    <row r="12" spans="2:10" ht="19.5" customHeight="1" thickBot="1" x14ac:dyDescent="0.35">
      <c r="B12" s="8" t="s">
        <v>22</v>
      </c>
      <c r="C12" s="4" t="s">
        <v>27</v>
      </c>
      <c r="D12" s="27" t="s">
        <v>7</v>
      </c>
      <c r="E12" s="34">
        <v>389000</v>
      </c>
      <c r="F12" s="19">
        <v>18</v>
      </c>
      <c r="G12" s="19">
        <v>94</v>
      </c>
      <c r="H12" s="19">
        <v>117</v>
      </c>
      <c r="I12" s="11" t="str">
        <f t="shared" si="0"/>
        <v>8위</v>
      </c>
      <c r="J12" s="30" t="str">
        <f t="shared" si="1"/>
        <v>우수</v>
      </c>
    </row>
    <row r="13" spans="2:10" ht="19.5" customHeight="1" x14ac:dyDescent="0.3">
      <c r="B13" s="48" t="s">
        <v>39</v>
      </c>
      <c r="C13" s="49"/>
      <c r="D13" s="50"/>
      <c r="E13" s="17">
        <f>SUMIF(D5:D12,"티파니",H5:H12)</f>
        <v>101</v>
      </c>
      <c r="F13" s="51"/>
      <c r="G13" s="53" t="s">
        <v>40</v>
      </c>
      <c r="H13" s="49"/>
      <c r="I13" s="50"/>
      <c r="J13" s="31">
        <f>COUNTIF(D5:D12,"티파니")/COUNTA(D5:D12)</f>
        <v>0.25</v>
      </c>
    </row>
    <row r="14" spans="2:10" ht="27.75" thickBot="1" x14ac:dyDescent="0.35">
      <c r="B14" s="54" t="s">
        <v>38</v>
      </c>
      <c r="C14" s="55"/>
      <c r="D14" s="56"/>
      <c r="E14" s="19">
        <f>DMAX(B4:H12,E4,D4:D5)</f>
        <v>344000</v>
      </c>
      <c r="F14" s="52"/>
      <c r="G14" s="3" t="s">
        <v>30</v>
      </c>
      <c r="H14" s="23" t="s">
        <v>14</v>
      </c>
      <c r="I14" s="5" t="s">
        <v>13</v>
      </c>
      <c r="J14" s="30">
        <f>VLOOKUP(H14,$B$5:$H$12,6,0)</f>
        <v>157</v>
      </c>
    </row>
    <row r="20" ht="31.5" customHeight="1" x14ac:dyDescent="0.3"/>
  </sheetData>
  <mergeCells count="4">
    <mergeCell ref="B13:D13"/>
    <mergeCell ref="B14:D14"/>
    <mergeCell ref="G13:I13"/>
    <mergeCell ref="F13:F14"/>
  </mergeCells>
  <phoneticPr fontId="2" type="noConversion"/>
  <conditionalFormatting sqref="B5:J12">
    <cfRule type="expression" dxfId="8" priority="1">
      <formula>$H5&gt;=100</formula>
    </cfRule>
  </conditionalFormatting>
  <dataValidations count="1">
    <dataValidation type="list" allowBlank="1" showInputMessage="1" showErrorMessage="1" sqref="H14">
      <formula1>$B$5:$B$12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2"/>
  <sheetViews>
    <sheetView showGridLines="0" zoomScaleNormal="100" workbookViewId="0">
      <selection activeCell="J20" sqref="J20"/>
    </sheetView>
  </sheetViews>
  <sheetFormatPr defaultColWidth="9" defaultRowHeight="13.5" x14ac:dyDescent="0.3"/>
  <cols>
    <col min="1" max="1" width="1.625" style="1" customWidth="1"/>
    <col min="2" max="2" width="10.75" style="1" customWidth="1"/>
    <col min="3" max="3" width="13.75" style="1" customWidth="1"/>
    <col min="4" max="4" width="11.875" style="1" customWidth="1"/>
    <col min="5" max="5" width="12" style="1" customWidth="1"/>
    <col min="6" max="6" width="14.25" style="1" customWidth="1"/>
    <col min="7" max="7" width="12" style="1" customWidth="1"/>
    <col min="8" max="8" width="12.25" style="1" customWidth="1"/>
    <col min="9" max="16384" width="9" style="1"/>
  </cols>
  <sheetData>
    <row r="1" spans="2:8" ht="14.25" thickBot="1" x14ac:dyDescent="0.35"/>
    <row r="2" spans="2:8" ht="27.75" thickBot="1" x14ac:dyDescent="0.35">
      <c r="B2" s="13" t="s">
        <v>30</v>
      </c>
      <c r="C2" s="14" t="s">
        <v>2</v>
      </c>
      <c r="D2" s="15" t="s">
        <v>4</v>
      </c>
      <c r="E2" s="14" t="s">
        <v>3</v>
      </c>
      <c r="F2" s="15" t="s">
        <v>28</v>
      </c>
      <c r="G2" s="15" t="s">
        <v>13</v>
      </c>
      <c r="H2" s="15" t="s">
        <v>29</v>
      </c>
    </row>
    <row r="3" spans="2:8" x14ac:dyDescent="0.3">
      <c r="B3" s="20" t="s">
        <v>15</v>
      </c>
      <c r="C3" s="21" t="s">
        <v>24</v>
      </c>
      <c r="D3" s="25" t="s">
        <v>6</v>
      </c>
      <c r="E3" s="32">
        <v>149000</v>
      </c>
      <c r="F3" s="17">
        <v>14</v>
      </c>
      <c r="G3" s="17">
        <v>157</v>
      </c>
      <c r="H3" s="17">
        <v>64</v>
      </c>
    </row>
    <row r="4" spans="2:8" x14ac:dyDescent="0.3">
      <c r="B4" s="2" t="s">
        <v>16</v>
      </c>
      <c r="C4" s="12" t="s">
        <v>25</v>
      </c>
      <c r="D4" s="26" t="s">
        <v>7</v>
      </c>
      <c r="E4" s="33">
        <v>150000</v>
      </c>
      <c r="F4" s="18">
        <v>16</v>
      </c>
      <c r="G4" s="18">
        <v>184</v>
      </c>
      <c r="H4" s="18">
        <v>48</v>
      </c>
    </row>
    <row r="5" spans="2:8" x14ac:dyDescent="0.3">
      <c r="B5" s="2" t="s">
        <v>17</v>
      </c>
      <c r="C5" s="12" t="s">
        <v>8</v>
      </c>
      <c r="D5" s="26" t="s">
        <v>6</v>
      </c>
      <c r="E5" s="33">
        <v>344000</v>
      </c>
      <c r="F5" s="18">
        <v>15</v>
      </c>
      <c r="G5" s="18">
        <v>154</v>
      </c>
      <c r="H5" s="18">
        <v>101</v>
      </c>
    </row>
    <row r="6" spans="2:8" x14ac:dyDescent="0.3">
      <c r="B6" s="2" t="s">
        <v>18</v>
      </c>
      <c r="C6" s="12" t="s">
        <v>23</v>
      </c>
      <c r="D6" s="26" t="s">
        <v>9</v>
      </c>
      <c r="E6" s="33">
        <v>421000</v>
      </c>
      <c r="F6" s="18">
        <v>19</v>
      </c>
      <c r="G6" s="18">
        <v>201</v>
      </c>
      <c r="H6" s="18">
        <v>65</v>
      </c>
    </row>
    <row r="7" spans="2:8" x14ac:dyDescent="0.3">
      <c r="B7" s="2" t="s">
        <v>19</v>
      </c>
      <c r="C7" s="12" t="s">
        <v>10</v>
      </c>
      <c r="D7" s="26" t="s">
        <v>7</v>
      </c>
      <c r="E7" s="33">
        <v>175000</v>
      </c>
      <c r="F7" s="18">
        <v>6</v>
      </c>
      <c r="G7" s="18">
        <v>98</v>
      </c>
      <c r="H7" s="18">
        <v>128</v>
      </c>
    </row>
    <row r="8" spans="2:8" x14ac:dyDescent="0.3">
      <c r="B8" s="2" t="s">
        <v>20</v>
      </c>
      <c r="C8" s="12" t="s">
        <v>11</v>
      </c>
      <c r="D8" s="26" t="s">
        <v>6</v>
      </c>
      <c r="E8" s="33">
        <v>245000</v>
      </c>
      <c r="F8" s="18">
        <v>17</v>
      </c>
      <c r="G8" s="18">
        <v>217</v>
      </c>
      <c r="H8" s="18">
        <v>87</v>
      </c>
    </row>
    <row r="9" spans="2:8" x14ac:dyDescent="0.3">
      <c r="B9" s="2" t="s">
        <v>21</v>
      </c>
      <c r="C9" s="12" t="s">
        <v>26</v>
      </c>
      <c r="D9" s="26" t="s">
        <v>9</v>
      </c>
      <c r="E9" s="33">
        <v>182000</v>
      </c>
      <c r="F9" s="18">
        <v>12</v>
      </c>
      <c r="G9" s="18">
        <v>256</v>
      </c>
      <c r="H9" s="18">
        <v>36</v>
      </c>
    </row>
    <row r="10" spans="2:8" ht="14.25" thickBot="1" x14ac:dyDescent="0.35">
      <c r="B10" s="22" t="s">
        <v>22</v>
      </c>
      <c r="C10" s="23" t="s">
        <v>27</v>
      </c>
      <c r="D10" s="27" t="s">
        <v>7</v>
      </c>
      <c r="E10" s="34">
        <v>389000</v>
      </c>
      <c r="F10" s="19">
        <v>18</v>
      </c>
      <c r="G10" s="19">
        <v>94</v>
      </c>
      <c r="H10" s="19">
        <v>117</v>
      </c>
    </row>
    <row r="13" spans="2:8" ht="14.25" thickBot="1" x14ac:dyDescent="0.35"/>
    <row r="14" spans="2:8" ht="27.75" thickBot="1" x14ac:dyDescent="0.35">
      <c r="B14" s="13" t="s">
        <v>30</v>
      </c>
      <c r="C14" s="15" t="s">
        <v>13</v>
      </c>
    </row>
    <row r="15" spans="2:8" x14ac:dyDescent="0.3">
      <c r="B15" s="1" t="s">
        <v>31</v>
      </c>
    </row>
    <row r="16" spans="2:8" x14ac:dyDescent="0.3">
      <c r="C16" s="1" t="s">
        <v>32</v>
      </c>
    </row>
    <row r="18" spans="2:5" ht="27" x14ac:dyDescent="0.3">
      <c r="B18" s="41" t="s">
        <v>30</v>
      </c>
      <c r="C18" s="42" t="s">
        <v>2</v>
      </c>
      <c r="D18" s="43" t="s">
        <v>13</v>
      </c>
      <c r="E18" s="43" t="s">
        <v>29</v>
      </c>
    </row>
    <row r="19" spans="2:5" x14ac:dyDescent="0.3">
      <c r="B19" s="39" t="s">
        <v>17</v>
      </c>
      <c r="C19" s="12" t="s">
        <v>8</v>
      </c>
      <c r="D19" s="18">
        <v>154</v>
      </c>
      <c r="E19" s="40">
        <v>101</v>
      </c>
    </row>
    <row r="20" spans="2:5" x14ac:dyDescent="0.3">
      <c r="B20" s="39" t="s">
        <v>19</v>
      </c>
      <c r="C20" s="12" t="s">
        <v>10</v>
      </c>
      <c r="D20" s="18">
        <v>98</v>
      </c>
      <c r="E20" s="40">
        <v>128</v>
      </c>
    </row>
    <row r="21" spans="2:5" x14ac:dyDescent="0.3">
      <c r="B21" s="39" t="s">
        <v>21</v>
      </c>
      <c r="C21" s="12" t="s">
        <v>26</v>
      </c>
      <c r="D21" s="18">
        <v>256</v>
      </c>
      <c r="E21" s="40">
        <v>36</v>
      </c>
    </row>
    <row r="22" spans="2:5" x14ac:dyDescent="0.3">
      <c r="B22" s="44" t="s">
        <v>22</v>
      </c>
      <c r="C22" s="45" t="s">
        <v>27</v>
      </c>
      <c r="D22" s="46">
        <v>94</v>
      </c>
      <c r="E22" s="47">
        <v>117</v>
      </c>
    </row>
  </sheetData>
  <phoneticPr fontId="2" type="noConversion"/>
  <conditionalFormatting sqref="B3:H10">
    <cfRule type="expression" dxfId="7" priority="1">
      <formula>$H3&gt;=100</formula>
    </cfRule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9"/>
  <sheetViews>
    <sheetView zoomScaleNormal="100" workbookViewId="0">
      <selection activeCell="D25" sqref="D25"/>
    </sheetView>
  </sheetViews>
  <sheetFormatPr defaultColWidth="9" defaultRowHeight="13.5" x14ac:dyDescent="0.3"/>
  <cols>
    <col min="1" max="1" width="1.625" style="1" customWidth="1"/>
    <col min="2" max="2" width="14.5" style="1" bestFit="1" customWidth="1"/>
    <col min="3" max="3" width="12.25" style="1" bestFit="1" customWidth="1"/>
    <col min="4" max="4" width="22" style="1" bestFit="1" customWidth="1"/>
    <col min="5" max="5" width="12.25" style="1" bestFit="1" customWidth="1"/>
    <col min="6" max="6" width="22" style="1" bestFit="1" customWidth="1"/>
    <col min="7" max="7" width="12.25" style="1" bestFit="1" customWidth="1"/>
    <col min="8" max="8" width="22" style="1" bestFit="1" customWidth="1"/>
    <col min="9" max="9" width="16.875" style="1" bestFit="1" customWidth="1"/>
    <col min="10" max="10" width="18.75" style="1" bestFit="1" customWidth="1"/>
    <col min="11" max="16384" width="9" style="1"/>
  </cols>
  <sheetData>
    <row r="1" spans="2:10" ht="19.5" customHeight="1" x14ac:dyDescent="0.3"/>
    <row r="2" spans="2:10" ht="19.5" customHeight="1" x14ac:dyDescent="0.3">
      <c r="B2" s="36"/>
      <c r="C2" s="37" t="s">
        <v>4</v>
      </c>
      <c r="D2" s="36"/>
      <c r="E2" s="36"/>
      <c r="F2" s="36"/>
      <c r="G2" s="36"/>
      <c r="H2" s="36"/>
      <c r="I2"/>
      <c r="J2"/>
    </row>
    <row r="3" spans="2:10" ht="19.5" customHeight="1" x14ac:dyDescent="0.3">
      <c r="B3" s="36"/>
      <c r="C3" s="57" t="s">
        <v>9</v>
      </c>
      <c r="D3" s="58"/>
      <c r="E3" s="57" t="s">
        <v>7</v>
      </c>
      <c r="F3" s="58"/>
      <c r="G3" s="57" t="s">
        <v>6</v>
      </c>
      <c r="H3" s="58"/>
      <c r="I3"/>
      <c r="J3"/>
    </row>
    <row r="4" spans="2:10" ht="19.5" customHeight="1" x14ac:dyDescent="0.3">
      <c r="B4" s="37" t="s">
        <v>3</v>
      </c>
      <c r="C4" s="38" t="s">
        <v>33</v>
      </c>
      <c r="D4" s="38" t="s">
        <v>34</v>
      </c>
      <c r="E4" s="38" t="s">
        <v>33</v>
      </c>
      <c r="F4" s="38" t="s">
        <v>34</v>
      </c>
      <c r="G4" s="38" t="s">
        <v>33</v>
      </c>
      <c r="H4" s="38" t="s">
        <v>34</v>
      </c>
      <c r="I4"/>
      <c r="J4"/>
    </row>
    <row r="5" spans="2:10" ht="19.5" customHeight="1" x14ac:dyDescent="0.3">
      <c r="B5" s="35" t="s">
        <v>35</v>
      </c>
      <c r="C5" s="24">
        <v>1</v>
      </c>
      <c r="D5" s="24">
        <v>256</v>
      </c>
      <c r="E5" s="24">
        <v>2</v>
      </c>
      <c r="F5" s="24">
        <v>141</v>
      </c>
      <c r="G5" s="24">
        <v>1</v>
      </c>
      <c r="H5" s="24">
        <v>157</v>
      </c>
      <c r="I5"/>
      <c r="J5"/>
    </row>
    <row r="6" spans="2:10" ht="19.5" customHeight="1" x14ac:dyDescent="0.3">
      <c r="B6" s="35" t="s">
        <v>36</v>
      </c>
      <c r="C6" s="24" t="s">
        <v>1</v>
      </c>
      <c r="D6" s="24" t="s">
        <v>1</v>
      </c>
      <c r="E6" s="24">
        <v>1</v>
      </c>
      <c r="F6" s="24">
        <v>94</v>
      </c>
      <c r="G6" s="24">
        <v>2</v>
      </c>
      <c r="H6" s="24">
        <v>185.5</v>
      </c>
      <c r="I6"/>
      <c r="J6"/>
    </row>
    <row r="7" spans="2:10" ht="19.5" customHeight="1" x14ac:dyDescent="0.3">
      <c r="B7" s="35" t="s">
        <v>37</v>
      </c>
      <c r="C7" s="24">
        <v>1</v>
      </c>
      <c r="D7" s="24">
        <v>201</v>
      </c>
      <c r="E7" s="24" t="s">
        <v>1</v>
      </c>
      <c r="F7" s="24" t="s">
        <v>1</v>
      </c>
      <c r="G7" s="24" t="s">
        <v>1</v>
      </c>
      <c r="H7" s="24" t="s">
        <v>1</v>
      </c>
      <c r="I7"/>
      <c r="J7"/>
    </row>
    <row r="8" spans="2:10" ht="19.5" customHeight="1" x14ac:dyDescent="0.3">
      <c r="B8" s="35" t="s">
        <v>0</v>
      </c>
      <c r="C8" s="24">
        <v>2</v>
      </c>
      <c r="D8" s="24">
        <v>228.5</v>
      </c>
      <c r="E8" s="24">
        <v>3</v>
      </c>
      <c r="F8" s="24">
        <v>125.33333333333333</v>
      </c>
      <c r="G8" s="24">
        <v>3</v>
      </c>
      <c r="H8" s="24">
        <v>176</v>
      </c>
      <c r="I8"/>
      <c r="J8"/>
    </row>
    <row r="9" spans="2:10" ht="16.5" x14ac:dyDescent="0.3">
      <c r="B9"/>
      <c r="C9"/>
      <c r="D9"/>
      <c r="E9"/>
      <c r="F9"/>
      <c r="G9"/>
      <c r="H9"/>
      <c r="I9"/>
      <c r="J9"/>
    </row>
    <row r="10" spans="2:10" ht="16.5" x14ac:dyDescent="0.3">
      <c r="B10"/>
      <c r="C10"/>
      <c r="D10"/>
      <c r="E10"/>
      <c r="F10"/>
      <c r="G10"/>
      <c r="H10"/>
      <c r="I10"/>
      <c r="J10"/>
    </row>
    <row r="11" spans="2:10" ht="16.5" x14ac:dyDescent="0.3">
      <c r="B11"/>
      <c r="C11"/>
      <c r="D11"/>
      <c r="E11"/>
      <c r="F11"/>
      <c r="G11"/>
      <c r="H11"/>
      <c r="I11"/>
      <c r="J11"/>
    </row>
    <row r="12" spans="2:10" ht="16.5" x14ac:dyDescent="0.3">
      <c r="B12"/>
      <c r="C12"/>
      <c r="D12"/>
      <c r="E12"/>
      <c r="F12"/>
      <c r="G12"/>
      <c r="H12"/>
      <c r="I12"/>
      <c r="J12"/>
    </row>
    <row r="13" spans="2:10" ht="16.5" x14ac:dyDescent="0.3">
      <c r="B13"/>
      <c r="C13"/>
      <c r="D13"/>
      <c r="E13"/>
      <c r="F13"/>
      <c r="G13"/>
      <c r="H13"/>
      <c r="I13"/>
      <c r="J13"/>
    </row>
    <row r="14" spans="2:10" ht="16.5" x14ac:dyDescent="0.3">
      <c r="B14"/>
      <c r="C14"/>
      <c r="D14"/>
    </row>
    <row r="15" spans="2:10" ht="16.5" x14ac:dyDescent="0.3">
      <c r="B15"/>
      <c r="C15"/>
      <c r="D15"/>
    </row>
    <row r="16" spans="2:10" ht="16.5" x14ac:dyDescent="0.3">
      <c r="B16"/>
      <c r="C16"/>
      <c r="D16"/>
    </row>
    <row r="17" spans="2:4" ht="16.5" x14ac:dyDescent="0.3">
      <c r="B17"/>
      <c r="C17"/>
      <c r="D17"/>
    </row>
    <row r="18" spans="2:4" ht="16.5" x14ac:dyDescent="0.3">
      <c r="B18"/>
      <c r="C18"/>
      <c r="D18"/>
    </row>
    <row r="19" spans="2:4" ht="16.5" x14ac:dyDescent="0.3">
      <c r="B19"/>
      <c r="C19"/>
      <c r="D19"/>
    </row>
  </sheetData>
  <mergeCells count="3">
    <mergeCell ref="E3:F3"/>
    <mergeCell ref="G3:H3"/>
    <mergeCell ref="C3:D3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이름이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판매수량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KPC</cp:lastModifiedBy>
  <dcterms:created xsi:type="dcterms:W3CDTF">2019-10-10T06:12:49Z</dcterms:created>
  <dcterms:modified xsi:type="dcterms:W3CDTF">2024-04-13T03:05:58Z</dcterms:modified>
</cp:coreProperties>
</file>